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Belgium - Sales\CLIENTS\Creative agencies\Day One\2024\Kinepolis\"/>
    </mc:Choice>
  </mc:AlternateContent>
  <xr:revisionPtr revIDLastSave="0" documentId="13_ncr:1_{96AE2AB0-707D-4628-AD91-8A44AFF46250}" xr6:coauthVersionLast="47" xr6:coauthVersionMax="47" xr10:uidLastSave="{00000000-0000-0000-0000-000000000000}"/>
  <bookViews>
    <workbookView xWindow="22932" yWindow="-96" windowWidth="23256" windowHeight="12456" xr2:uid="{00000000-000D-0000-FFFF-FFFF00000000}"/>
  </bookViews>
  <sheets>
    <sheet name="PROPOSAL GENE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V21" i="1" s="1"/>
  <c r="U20" i="1"/>
  <c r="AF20" i="1" s="1"/>
  <c r="AF19" i="1"/>
  <c r="U19" i="1"/>
  <c r="V19" i="1" s="1"/>
  <c r="AF21" i="1" l="1"/>
  <c r="V20" i="1"/>
</calcChain>
</file>

<file path=xl/sharedStrings.xml><?xml version="1.0" encoding="utf-8"?>
<sst xmlns="http://schemas.openxmlformats.org/spreadsheetml/2006/main" count="104" uniqueCount="84">
  <si>
    <t xml:space="preserve"> </t>
  </si>
  <si>
    <t xml:space="preserve">    </t>
  </si>
  <si>
    <t>Media Agency</t>
  </si>
  <si>
    <t>Day One</t>
  </si>
  <si>
    <t>Remarks</t>
  </si>
  <si>
    <t>Advertiser</t>
  </si>
  <si>
    <t>Kinepolis</t>
  </si>
  <si>
    <t>Brand</t>
  </si>
  <si>
    <t>Campaign</t>
  </si>
  <si>
    <t>Deadpool and Wolverine</t>
  </si>
  <si>
    <t>Your Billups contact</t>
  </si>
  <si>
    <t>Ellen Van Roy</t>
  </si>
  <si>
    <t>Offer date</t>
  </si>
  <si>
    <t>02/07/2024</t>
  </si>
  <si>
    <t>Offer validity</t>
  </si>
  <si>
    <t>05/07/2024</t>
  </si>
  <si>
    <t>View map</t>
  </si>
  <si>
    <t>View online</t>
  </si>
  <si>
    <t>https://doohguide.pub/ez9p1j36pnv/</t>
  </si>
  <si>
    <t>GLOBAL PROPOSAL</t>
  </si>
  <si>
    <t>Media Owner</t>
  </si>
  <si>
    <t>Network</t>
  </si>
  <si>
    <t># Panels est.</t>
  </si>
  <si>
    <t>Format</t>
  </si>
  <si>
    <t>Universe</t>
  </si>
  <si>
    <t>Fix /
Floating</t>
  </si>
  <si>
    <t>Week</t>
  </si>
  <si>
    <t>Start</t>
  </si>
  <si>
    <t>End</t>
  </si>
  <si>
    <t>Gross contacts 12+</t>
  </si>
  <si>
    <t>Option</t>
  </si>
  <si>
    <t>Avg. Playouts / hour / screen</t>
  </si>
  <si>
    <t>SOT%</t>
  </si>
  <si>
    <t>Spot Length seconds</t>
  </si>
  <si>
    <t>Index</t>
  </si>
  <si>
    <t>Selection value</t>
  </si>
  <si>
    <t>Ratecard</t>
  </si>
  <si>
    <t>Negotiated media</t>
  </si>
  <si>
    <t>AC %</t>
  </si>
  <si>
    <t>Net negotiated media after AC</t>
  </si>
  <si>
    <t>Negotiated discount</t>
  </si>
  <si>
    <t>Taxes</t>
  </si>
  <si>
    <t>Upload costs</t>
  </si>
  <si>
    <t>Data Budget</t>
  </si>
  <si>
    <t>Technical Fee</t>
  </si>
  <si>
    <t>Estimated Production</t>
  </si>
  <si>
    <t xml:space="preserve"> Production by</t>
  </si>
  <si>
    <t>Other Costs</t>
  </si>
  <si>
    <t>Fee %</t>
  </si>
  <si>
    <t>Fee</t>
  </si>
  <si>
    <t>Total net OOP</t>
  </si>
  <si>
    <t>Media + Data
 C/000 12+</t>
  </si>
  <si>
    <t>Cost per billboard</t>
  </si>
  <si>
    <t>Buying</t>
  </si>
  <si>
    <t>Country</t>
  </si>
  <si>
    <t>Clear Channel</t>
  </si>
  <si>
    <t>29-30-31</t>
  </si>
  <si>
    <t>16/07/2024</t>
  </si>
  <si>
    <t>05/08/2024</t>
  </si>
  <si>
    <t>2nd</t>
  </si>
  <si>
    <t>billups</t>
  </si>
  <si>
    <t>Direct</t>
  </si>
  <si>
    <t>Belgium</t>
  </si>
  <si>
    <t>2m² Adshel paper</t>
  </si>
  <si>
    <t>2m² street paper</t>
  </si>
  <si>
    <t>Street</t>
  </si>
  <si>
    <t>Floating</t>
  </si>
  <si>
    <t>Adshel Live</t>
  </si>
  <si>
    <t>"75 digital street</t>
  </si>
  <si>
    <t>Station Live</t>
  </si>
  <si>
    <t>"70 digital screens</t>
  </si>
  <si>
    <t>Production based on 2 visuals in 2 languages.</t>
  </si>
  <si>
    <t>Nombre de faces:</t>
  </si>
  <si>
    <t>Quantité d'affiches:</t>
  </si>
  <si>
    <t>Nombre de versions:</t>
  </si>
  <si>
    <t>Nombre des adresses/palettes:</t>
  </si>
  <si>
    <t>Papier recyclé</t>
  </si>
  <si>
    <t>NON</t>
  </si>
  <si>
    <t>Prix offset:</t>
  </si>
  <si>
    <t>TPN</t>
  </si>
  <si>
    <t>Livraison:</t>
  </si>
  <si>
    <t>ZIP CC</t>
  </si>
  <si>
    <t>Eco-participation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</si>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</sst>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9" formatCode="[$€-2]\ #,##0.00;[Red]\-[$€-2]\ #,##0.00"/>
  </numFmts>
  <fonts count="13">
    <font>
      <sz val="11"/>
      <color rgb="FF000000"/>
      <name val="Calibri"/>
    </font>
    <font>
      <sz val="11"/>
      <color rgb="FF000000"/>
      <name val="Source Sans 3 ExtraLight"/>
    </font>
    <font>
      <sz val="10"/>
      <color rgb="FF000000"/>
      <name val="Source Sans 3 ExtraLight"/>
    </font>
    <font>
      <sz val="11"/>
      <color rgb="FF000000"/>
      <name val="Manrope"/>
    </font>
    <font>
      <sz val="10"/>
      <color rgb="FF000000"/>
      <name val="Manrope"/>
    </font>
    <font>
      <b/>
      <sz val="11"/>
      <color rgb="FFFFFFFF"/>
      <name val="Manrope"/>
    </font>
    <font>
      <b/>
      <sz val="14"/>
      <color rgb="FFFFFFFF"/>
      <name val="Manrope"/>
    </font>
    <font>
      <b/>
      <sz val="11"/>
      <color rgb="FF000000"/>
      <name val="Manrope"/>
    </font>
    <font>
      <u/>
      <sz val="11"/>
      <color rgb="FF0563C1"/>
      <name val="Manrope"/>
    </font>
    <font>
      <sz val="11"/>
      <color rgb="FF000000"/>
      <name val="Calibri"/>
      <family val="2"/>
    </font>
    <font>
      <sz val="11"/>
      <color rgb="FF222222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BAF8D"/>
        <bgColor rgb="FFFFFFFF"/>
      </patternFill>
    </fill>
    <fill>
      <patternFill patternType="solid">
        <fgColor rgb="FF507DA9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rgb="FF2A2A2A"/>
      </left>
      <right style="thin">
        <color rgb="FF2A2A2A"/>
      </right>
      <top style="thin">
        <color rgb="FF2A2A2A"/>
      </top>
      <bottom style="thin">
        <color rgb="FF2A2A2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/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wrapText="1"/>
    </xf>
    <xf numFmtId="0" fontId="6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2" borderId="0" xfId="0" applyFont="1" applyFill="1" applyAlignment="1">
      <alignment horizontal="left" vertical="top"/>
    </xf>
    <xf numFmtId="0" fontId="5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/>
    </xf>
    <xf numFmtId="0" fontId="7" fillId="0" borderId="0" xfId="0" applyFont="1"/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8" fillId="2" borderId="2" xfId="0" applyFont="1" applyFill="1" applyBorder="1" applyAlignment="1">
      <alignment horizontal="left" vertical="top"/>
    </xf>
    <xf numFmtId="0" fontId="10" fillId="0" borderId="0" xfId="0" applyFont="1" applyAlignment="1">
      <alignment vertical="center" wrapText="1"/>
    </xf>
    <xf numFmtId="0" fontId="9" fillId="5" borderId="13" xfId="0" applyFont="1" applyFill="1" applyBorder="1" applyAlignment="1">
      <alignment vertical="center"/>
    </xf>
    <xf numFmtId="0" fontId="9" fillId="6" borderId="14" xfId="0" applyFont="1" applyFill="1" applyBorder="1" applyAlignment="1">
      <alignment horizontal="right" vertical="center"/>
    </xf>
    <xf numFmtId="0" fontId="9" fillId="6" borderId="15" xfId="0" applyFont="1" applyFill="1" applyBorder="1" applyAlignment="1">
      <alignment horizontal="right" vertical="center"/>
    </xf>
    <xf numFmtId="0" fontId="11" fillId="6" borderId="15" xfId="0" applyFont="1" applyFill="1" applyBorder="1" applyAlignment="1">
      <alignment horizontal="center" vertical="center"/>
    </xf>
    <xf numFmtId="169" fontId="12" fillId="7" borderId="15" xfId="0" applyNumberFormat="1" applyFont="1" applyFill="1" applyBorder="1" applyAlignment="1">
      <alignment horizontal="right" vertical="center"/>
    </xf>
    <xf numFmtId="0" fontId="11" fillId="5" borderId="13" xfId="0" applyFont="1" applyFill="1" applyBorder="1" applyAlignment="1">
      <alignment vertical="center"/>
    </xf>
    <xf numFmtId="169" fontId="11" fillId="7" borderId="1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133350</xdr:rowOff>
    </xdr:from>
    <xdr:ext cx="3057525" cy="685800"/>
    <xdr:pic>
      <xdr:nvPicPr>
        <xdr:cNvPr id="2" name="Afbeelding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ohguide.pub/ez9p1j36pn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7"/>
  <sheetViews>
    <sheetView showGridLines="0" tabSelected="1" zoomScale="118" zoomScaleNormal="118" workbookViewId="0">
      <pane xSplit="4" topLeftCell="E1" activePane="topRight" state="frozen"/>
      <selection pane="topRight" activeCell="E5" sqref="E5"/>
    </sheetView>
  </sheetViews>
  <sheetFormatPr defaultColWidth="8.85546875" defaultRowHeight="15"/>
  <cols>
    <col min="1" max="1" width="5" style="4" customWidth="1"/>
    <col min="2" max="2" width="24.28515625" style="4" customWidth="1"/>
    <col min="3" max="3" width="47.28515625" style="4" customWidth="1"/>
    <col min="4" max="4" width="17.140625" style="4" customWidth="1"/>
    <col min="5" max="5" width="33.140625" style="4" customWidth="1"/>
    <col min="6" max="6" width="35.140625" style="4" customWidth="1"/>
    <col min="7" max="7" width="24.42578125" style="4" customWidth="1"/>
    <col min="8" max="8" width="15.28515625" style="4" customWidth="1"/>
    <col min="9" max="9" width="17.28515625" style="4" customWidth="1"/>
    <col min="10" max="10" width="21.7109375" style="4" customWidth="1"/>
    <col min="11" max="11" width="17.85546875" style="4" hidden="1" customWidth="1"/>
    <col min="12" max="12" width="17.42578125" style="4" customWidth="1"/>
    <col min="13" max="13" width="17" style="4" customWidth="1"/>
    <col min="14" max="14" width="15.42578125" style="4" customWidth="1"/>
    <col min="15" max="15" width="16.7109375" style="4" customWidth="1"/>
    <col min="16" max="16" width="13" style="4" hidden="1" customWidth="1"/>
    <col min="17" max="17" width="13" style="4" customWidth="1"/>
    <col min="18" max="18" width="14.140625" style="4" customWidth="1"/>
    <col min="19" max="19" width="12.7109375" style="4" customWidth="1"/>
    <col min="20" max="20" width="14" style="4" customWidth="1"/>
    <col min="21" max="21" width="16.28515625" style="4" customWidth="1"/>
    <col min="22" max="22" width="17" style="4" customWidth="1"/>
    <col min="23" max="23" width="10.28515625" style="4" customWidth="1"/>
    <col min="24" max="24" width="12.7109375" style="4" customWidth="1"/>
    <col min="25" max="25" width="13.42578125" style="4" hidden="1" customWidth="1"/>
    <col min="26" max="26" width="14.7109375" style="4" hidden="1" customWidth="1"/>
    <col min="27" max="28" width="16" style="4" customWidth="1"/>
    <col min="29" max="31" width="14.42578125" style="4" hidden="1" customWidth="1"/>
    <col min="32" max="32" width="14.7109375" style="4" customWidth="1"/>
    <col min="33" max="33" width="16.140625" style="4" customWidth="1"/>
    <col min="34" max="34" width="19.28515625" style="4" customWidth="1"/>
    <col min="35" max="35" width="18.140625" style="4" customWidth="1"/>
    <col min="36" max="36" width="15.28515625" style="4" customWidth="1"/>
    <col min="37" max="37" width="100.7109375" style="4" customWidth="1"/>
    <col min="38" max="38" width="8.85546875" style="4"/>
  </cols>
  <sheetData>
    <row r="1" spans="1:37" s="1" customFormat="1" ht="17.100000000000001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1" customFormat="1" ht="17.10000000000000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s="1" customFormat="1" ht="17.100000000000001" customHeight="1">
      <c r="A3" s="6"/>
      <c r="B3" s="6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s="1" customFormat="1" ht="17.100000000000001" customHeight="1">
      <c r="A4" s="6"/>
      <c r="B4" s="6"/>
      <c r="C4" s="6"/>
      <c r="D4" s="6"/>
      <c r="E4" s="6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s="1" customFormat="1" ht="17.100000000000001" customHeight="1">
      <c r="A5" s="6"/>
      <c r="B5" s="6"/>
      <c r="C5" s="6"/>
      <c r="D5" s="6" t="s"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s="1" customFormat="1" ht="17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s="1" customFormat="1" ht="17.100000000000001" customHeight="1">
      <c r="A7" s="6"/>
      <c r="B7" s="22" t="s">
        <v>2</v>
      </c>
      <c r="C7" s="25" t="s">
        <v>3</v>
      </c>
      <c r="D7" s="25"/>
      <c r="E7" s="20"/>
      <c r="F7" s="26" t="s">
        <v>4</v>
      </c>
      <c r="G7" s="27"/>
      <c r="H7" s="27"/>
      <c r="I7" s="27"/>
      <c r="J7" s="27"/>
      <c r="K7" s="27"/>
      <c r="L7" s="27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G7" s="6"/>
      <c r="AH7" s="6"/>
      <c r="AI7" s="6"/>
      <c r="AJ7" s="6"/>
      <c r="AK7" s="6"/>
    </row>
    <row r="8" spans="1:37" s="1" customFormat="1" ht="17.100000000000001" customHeight="1">
      <c r="A8" s="6"/>
      <c r="B8" s="22" t="s">
        <v>5</v>
      </c>
      <c r="C8" s="25" t="s">
        <v>6</v>
      </c>
      <c r="D8" s="25"/>
      <c r="E8" s="20"/>
      <c r="F8" s="28"/>
      <c r="G8" s="29"/>
      <c r="H8" s="29"/>
      <c r="I8" s="29"/>
      <c r="J8" s="29"/>
      <c r="K8" s="29"/>
      <c r="L8" s="30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G8" s="6"/>
      <c r="AH8" s="6"/>
      <c r="AI8" s="6"/>
      <c r="AJ8" s="6"/>
      <c r="AK8" s="6"/>
    </row>
    <row r="9" spans="1:37" s="1" customFormat="1" ht="17.100000000000001" customHeight="1">
      <c r="A9" s="6"/>
      <c r="B9" s="22" t="s">
        <v>7</v>
      </c>
      <c r="C9" s="25"/>
      <c r="D9" s="25"/>
      <c r="E9" s="20"/>
      <c r="F9" s="31"/>
      <c r="G9" s="32"/>
      <c r="H9" s="32"/>
      <c r="I9" s="32"/>
      <c r="J9" s="32"/>
      <c r="K9" s="32"/>
      <c r="L9" s="3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G9" s="6"/>
      <c r="AH9" s="6"/>
      <c r="AI9" s="6"/>
      <c r="AJ9" s="6"/>
      <c r="AK9" s="6"/>
    </row>
    <row r="10" spans="1:37" s="1" customFormat="1" ht="17.100000000000001" customHeight="1">
      <c r="A10" s="6"/>
      <c r="B10" s="22" t="s">
        <v>8</v>
      </c>
      <c r="C10" s="25" t="s">
        <v>9</v>
      </c>
      <c r="D10" s="25"/>
      <c r="E10" s="20"/>
      <c r="F10" s="31"/>
      <c r="G10" s="32"/>
      <c r="H10" s="32"/>
      <c r="I10" s="32"/>
      <c r="J10" s="32"/>
      <c r="K10" s="32"/>
      <c r="L10" s="33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G10" s="6"/>
      <c r="AH10" s="6"/>
      <c r="AI10" s="6"/>
      <c r="AJ10" s="6"/>
      <c r="AK10" s="6"/>
    </row>
    <row r="11" spans="1:37" s="1" customFormat="1" ht="17.100000000000001" customHeight="1">
      <c r="A11" s="6"/>
      <c r="B11" s="22" t="s">
        <v>10</v>
      </c>
      <c r="C11" s="25" t="s">
        <v>11</v>
      </c>
      <c r="D11" s="25"/>
      <c r="E11" s="20"/>
      <c r="F11" s="31"/>
      <c r="G11" s="32"/>
      <c r="H11" s="32"/>
      <c r="I11" s="32"/>
      <c r="J11" s="32"/>
      <c r="K11" s="32"/>
      <c r="L11" s="3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G11" s="6"/>
      <c r="AH11" s="6"/>
      <c r="AI11" s="6"/>
      <c r="AJ11" s="6"/>
      <c r="AK11" s="6"/>
    </row>
    <row r="12" spans="1:37" s="1" customFormat="1" ht="17.100000000000001" customHeight="1">
      <c r="A12" s="6"/>
      <c r="B12" s="22" t="s">
        <v>12</v>
      </c>
      <c r="C12" s="25" t="s">
        <v>13</v>
      </c>
      <c r="D12" s="25"/>
      <c r="E12" s="20"/>
      <c r="F12" s="31"/>
      <c r="G12" s="32"/>
      <c r="H12" s="32"/>
      <c r="I12" s="32"/>
      <c r="J12" s="32"/>
      <c r="K12" s="32"/>
      <c r="L12" s="3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G12" s="6"/>
      <c r="AH12" s="6"/>
      <c r="AI12" s="6"/>
      <c r="AJ12" s="6"/>
      <c r="AK12" s="6"/>
    </row>
    <row r="13" spans="1:37" s="1" customFormat="1" ht="17.100000000000001" customHeight="1">
      <c r="A13" s="6"/>
      <c r="B13" s="22" t="s">
        <v>14</v>
      </c>
      <c r="C13" s="25" t="s">
        <v>15</v>
      </c>
      <c r="D13" s="25"/>
      <c r="E13" s="20"/>
      <c r="F13" s="31"/>
      <c r="G13" s="32"/>
      <c r="H13" s="32"/>
      <c r="I13" s="32"/>
      <c r="J13" s="32"/>
      <c r="K13" s="32"/>
      <c r="L13" s="3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G13" s="6"/>
      <c r="AH13" s="6"/>
      <c r="AI13" s="6"/>
      <c r="AJ13" s="6"/>
      <c r="AK13" s="6"/>
    </row>
    <row r="14" spans="1:37" s="1" customFormat="1" ht="17.100000000000001" customHeight="1">
      <c r="A14" s="6"/>
      <c r="B14" s="22" t="s">
        <v>16</v>
      </c>
      <c r="C14" s="37"/>
      <c r="D14" s="37"/>
      <c r="E14" s="20"/>
      <c r="F14" s="31"/>
      <c r="G14" s="32"/>
      <c r="H14" s="32"/>
      <c r="I14" s="32"/>
      <c r="J14" s="32"/>
      <c r="K14" s="32"/>
      <c r="L14" s="33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G14" s="6"/>
      <c r="AH14" s="6"/>
      <c r="AI14" s="6"/>
      <c r="AJ14" s="6"/>
      <c r="AK14" s="6"/>
    </row>
    <row r="15" spans="1:37" s="1" customFormat="1" ht="17.100000000000001" customHeight="1">
      <c r="A15" s="6"/>
      <c r="B15" s="22" t="s">
        <v>17</v>
      </c>
      <c r="C15" s="25" t="s">
        <v>18</v>
      </c>
      <c r="D15" s="25"/>
      <c r="E15" s="20"/>
      <c r="F15" s="34"/>
      <c r="G15" s="35"/>
      <c r="H15" s="35"/>
      <c r="I15" s="35"/>
      <c r="J15" s="35"/>
      <c r="K15" s="35"/>
      <c r="L15" s="3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G15" s="6"/>
      <c r="AH15" s="6"/>
      <c r="AI15" s="6"/>
      <c r="AJ15" s="6"/>
      <c r="AK15" s="6"/>
    </row>
    <row r="16" spans="1:37" s="2" customFormat="1" ht="17.100000000000001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s="3" customFormat="1" ht="15" customHeight="1">
      <c r="A17" s="15"/>
      <c r="B17" s="17" t="s">
        <v>19</v>
      </c>
      <c r="C17" s="17"/>
      <c r="D17" s="18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9"/>
      <c r="AI17" s="17"/>
      <c r="AJ17" s="17"/>
      <c r="AK17" s="17"/>
    </row>
    <row r="18" spans="1:37" s="3" customFormat="1" ht="36" customHeight="1">
      <c r="A18" s="15"/>
      <c r="B18" s="21" t="s">
        <v>20</v>
      </c>
      <c r="C18" s="21" t="s">
        <v>21</v>
      </c>
      <c r="D18" s="21" t="s">
        <v>22</v>
      </c>
      <c r="E18" s="21" t="s">
        <v>23</v>
      </c>
      <c r="F18" s="21" t="s">
        <v>24</v>
      </c>
      <c r="G18" s="21" t="s">
        <v>25</v>
      </c>
      <c r="H18" s="21" t="s">
        <v>26</v>
      </c>
      <c r="I18" s="21" t="s">
        <v>27</v>
      </c>
      <c r="J18" s="21" t="s">
        <v>28</v>
      </c>
      <c r="K18" s="21" t="s">
        <v>29</v>
      </c>
      <c r="L18" s="21" t="s">
        <v>30</v>
      </c>
      <c r="M18" s="21" t="s">
        <v>31</v>
      </c>
      <c r="N18" s="21" t="s">
        <v>32</v>
      </c>
      <c r="O18" s="21" t="s">
        <v>33</v>
      </c>
      <c r="P18" s="21" t="s">
        <v>34</v>
      </c>
      <c r="Q18" s="21" t="s">
        <v>35</v>
      </c>
      <c r="R18" s="21" t="s">
        <v>36</v>
      </c>
      <c r="S18" s="21" t="s">
        <v>37</v>
      </c>
      <c r="T18" s="21" t="s">
        <v>38</v>
      </c>
      <c r="U18" s="21" t="s">
        <v>39</v>
      </c>
      <c r="V18" s="21" t="s">
        <v>40</v>
      </c>
      <c r="W18" s="21" t="s">
        <v>41</v>
      </c>
      <c r="X18" s="21" t="s">
        <v>42</v>
      </c>
      <c r="Y18" s="21" t="s">
        <v>43</v>
      </c>
      <c r="Z18" s="21" t="s">
        <v>44</v>
      </c>
      <c r="AA18" s="21" t="s">
        <v>45</v>
      </c>
      <c r="AB18" s="21" t="s">
        <v>46</v>
      </c>
      <c r="AC18" s="21" t="s">
        <v>47</v>
      </c>
      <c r="AD18" s="21" t="s">
        <v>48</v>
      </c>
      <c r="AE18" s="21" t="s">
        <v>49</v>
      </c>
      <c r="AF18" s="21" t="s">
        <v>50</v>
      </c>
      <c r="AG18" s="21" t="s">
        <v>51</v>
      </c>
      <c r="AH18" s="21" t="s">
        <v>52</v>
      </c>
      <c r="AI18" s="21" t="s">
        <v>53</v>
      </c>
      <c r="AJ18" s="21" t="s">
        <v>54</v>
      </c>
      <c r="AK18" s="21" t="s">
        <v>4</v>
      </c>
    </row>
    <row r="19" spans="1:37" s="5" customFormat="1" ht="17.100000000000001" customHeight="1">
      <c r="A19" s="16"/>
      <c r="B19" s="10" t="s">
        <v>55</v>
      </c>
      <c r="C19" s="9" t="s">
        <v>63</v>
      </c>
      <c r="D19" s="10">
        <v>311</v>
      </c>
      <c r="E19" s="10" t="s">
        <v>64</v>
      </c>
      <c r="F19" s="10" t="s">
        <v>65</v>
      </c>
      <c r="G19" s="10" t="s">
        <v>66</v>
      </c>
      <c r="H19" s="10" t="s">
        <v>56</v>
      </c>
      <c r="I19" s="8" t="s">
        <v>57</v>
      </c>
      <c r="J19" s="8" t="s">
        <v>58</v>
      </c>
      <c r="K19" s="9"/>
      <c r="L19" s="10" t="s">
        <v>59</v>
      </c>
      <c r="M19" s="11"/>
      <c r="N19" s="12"/>
      <c r="O19" s="11"/>
      <c r="P19" s="10"/>
      <c r="Q19" s="13">
        <v>51974</v>
      </c>
      <c r="R19" s="13">
        <v>51974</v>
      </c>
      <c r="S19" s="13">
        <v>20789</v>
      </c>
      <c r="T19" s="12">
        <v>0.15</v>
      </c>
      <c r="U19" s="13">
        <f>S19*0.85</f>
        <v>17670.649999999998</v>
      </c>
      <c r="V19" s="12">
        <f>U19/R19-1</f>
        <v>-0.66000981259860703</v>
      </c>
      <c r="W19" s="13">
        <v>2520</v>
      </c>
      <c r="X19" s="13"/>
      <c r="Y19" s="13"/>
      <c r="Z19" s="13"/>
      <c r="AA19" s="13">
        <v>4804.5200000000004</v>
      </c>
      <c r="AB19" s="10" t="s">
        <v>60</v>
      </c>
      <c r="AC19" s="13"/>
      <c r="AD19" s="12">
        <v>0</v>
      </c>
      <c r="AE19" s="13">
        <v>0</v>
      </c>
      <c r="AF19" s="13">
        <f>AA19+W19+U19</f>
        <v>24995.17</v>
      </c>
      <c r="AG19" s="13"/>
      <c r="AH19" s="13"/>
      <c r="AI19" s="10" t="s">
        <v>61</v>
      </c>
      <c r="AJ19" s="10" t="s">
        <v>62</v>
      </c>
      <c r="AK19" s="14" t="s">
        <v>71</v>
      </c>
    </row>
    <row r="20" spans="1:37" s="5" customFormat="1" ht="17.100000000000001" customHeight="1">
      <c r="A20" s="16"/>
      <c r="B20" s="10" t="s">
        <v>55</v>
      </c>
      <c r="C20" s="9" t="s">
        <v>67</v>
      </c>
      <c r="D20" s="10">
        <v>100</v>
      </c>
      <c r="E20" s="10" t="s">
        <v>68</v>
      </c>
      <c r="F20" s="10" t="s">
        <v>65</v>
      </c>
      <c r="G20" s="10" t="s">
        <v>66</v>
      </c>
      <c r="H20" s="10" t="s">
        <v>56</v>
      </c>
      <c r="I20" s="8" t="s">
        <v>57</v>
      </c>
      <c r="J20" s="8" t="s">
        <v>58</v>
      </c>
      <c r="K20" s="9"/>
      <c r="L20" s="10" t="s">
        <v>59</v>
      </c>
      <c r="M20" s="11">
        <v>60</v>
      </c>
      <c r="N20" s="12">
        <v>0.1</v>
      </c>
      <c r="O20" s="11">
        <v>6</v>
      </c>
      <c r="P20" s="10"/>
      <c r="Q20" s="13">
        <v>16712</v>
      </c>
      <c r="R20" s="13">
        <v>16712</v>
      </c>
      <c r="S20" s="13">
        <v>6685</v>
      </c>
      <c r="T20" s="12">
        <v>0.15</v>
      </c>
      <c r="U20" s="13">
        <f>S20*0.85</f>
        <v>5682.25</v>
      </c>
      <c r="V20" s="12">
        <f>U20/R20-1</f>
        <v>-0.65998982766874104</v>
      </c>
      <c r="W20" s="13">
        <v>630</v>
      </c>
      <c r="X20" s="13">
        <v>295</v>
      </c>
      <c r="Y20" s="13"/>
      <c r="Z20" s="13"/>
      <c r="AA20" s="13"/>
      <c r="AB20" s="10"/>
      <c r="AC20" s="13"/>
      <c r="AD20" s="12">
        <v>0</v>
      </c>
      <c r="AE20" s="13">
        <v>0</v>
      </c>
      <c r="AF20" s="13">
        <f>AA20+W20+U20+X20</f>
        <v>6607.25</v>
      </c>
      <c r="AG20" s="13"/>
      <c r="AH20" s="13"/>
      <c r="AI20" s="10" t="s">
        <v>61</v>
      </c>
      <c r="AJ20" s="10" t="s">
        <v>62</v>
      </c>
      <c r="AK20" s="14"/>
    </row>
    <row r="21" spans="1:37" s="5" customFormat="1" ht="17.100000000000001" customHeight="1">
      <c r="A21" s="16"/>
      <c r="B21" s="10" t="s">
        <v>55</v>
      </c>
      <c r="C21" s="9" t="s">
        <v>69</v>
      </c>
      <c r="D21" s="10">
        <v>89</v>
      </c>
      <c r="E21" s="10" t="s">
        <v>70</v>
      </c>
      <c r="F21" s="10" t="s">
        <v>65</v>
      </c>
      <c r="G21" s="10" t="s">
        <v>66</v>
      </c>
      <c r="H21" s="10" t="s">
        <v>56</v>
      </c>
      <c r="I21" s="8" t="s">
        <v>57</v>
      </c>
      <c r="J21" s="8" t="s">
        <v>58</v>
      </c>
      <c r="K21" s="9"/>
      <c r="L21" s="10" t="s">
        <v>59</v>
      </c>
      <c r="M21" s="11">
        <v>60</v>
      </c>
      <c r="N21" s="12">
        <v>0.1</v>
      </c>
      <c r="O21" s="11">
        <v>6</v>
      </c>
      <c r="P21" s="10"/>
      <c r="Q21" s="13">
        <v>14874</v>
      </c>
      <c r="R21" s="13">
        <v>14874</v>
      </c>
      <c r="S21" s="13">
        <v>5950</v>
      </c>
      <c r="T21" s="12">
        <v>0.15</v>
      </c>
      <c r="U21" s="13">
        <f>S21*0.85</f>
        <v>5057.5</v>
      </c>
      <c r="V21" s="12">
        <f>U21/R21-1</f>
        <v>-0.65997714132042495</v>
      </c>
      <c r="W21" s="13"/>
      <c r="X21" s="13"/>
      <c r="Y21" s="13"/>
      <c r="Z21" s="13"/>
      <c r="AA21" s="13"/>
      <c r="AB21" s="10"/>
      <c r="AC21" s="13"/>
      <c r="AD21" s="12">
        <v>0</v>
      </c>
      <c r="AE21" s="13">
        <v>0</v>
      </c>
      <c r="AF21" s="13">
        <f>AA21+W21+U21+X21</f>
        <v>5057.5</v>
      </c>
      <c r="AG21" s="13"/>
      <c r="AH21" s="13"/>
      <c r="AI21" s="10" t="s">
        <v>61</v>
      </c>
      <c r="AJ21" s="10" t="s">
        <v>62</v>
      </c>
      <c r="AK21" s="14"/>
    </row>
    <row r="24" spans="1:37" ht="15.75" thickBot="1">
      <c r="B24" s="38"/>
      <c r="C24"/>
    </row>
    <row r="25" spans="1:37" ht="15.75" thickBot="1">
      <c r="B25" s="39" t="s">
        <v>72</v>
      </c>
      <c r="C25" s="40">
        <v>314</v>
      </c>
    </row>
    <row r="26" spans="1:37" ht="15.75" thickBot="1">
      <c r="B26" s="39" t="s">
        <v>73</v>
      </c>
      <c r="C26" s="41">
        <v>393</v>
      </c>
    </row>
    <row r="27" spans="1:37" ht="15.75" thickBot="1">
      <c r="B27" s="39" t="s">
        <v>74</v>
      </c>
      <c r="C27" s="41">
        <v>4</v>
      </c>
    </row>
    <row r="28" spans="1:37" ht="15.75" thickBot="1">
      <c r="B28" s="39" t="s">
        <v>75</v>
      </c>
      <c r="C28" s="41">
        <v>1</v>
      </c>
    </row>
    <row r="29" spans="1:37" ht="15.75" thickBot="1">
      <c r="B29" s="39" t="s">
        <v>76</v>
      </c>
      <c r="C29" s="42" t="s">
        <v>77</v>
      </c>
    </row>
    <row r="30" spans="1:37" ht="15.75" thickBot="1">
      <c r="B30" s="39" t="s">
        <v>78</v>
      </c>
      <c r="C30" s="43">
        <v>4014.44</v>
      </c>
    </row>
    <row r="31" spans="1:37" ht="15.75" thickBot="1">
      <c r="B31" s="39" t="s">
        <v>79</v>
      </c>
      <c r="C31" s="43">
        <v>314</v>
      </c>
    </row>
    <row r="32" spans="1:37" ht="15.75" thickBot="1">
      <c r="B32" s="39" t="s">
        <v>80</v>
      </c>
      <c r="C32" s="43">
        <v>85</v>
      </c>
    </row>
    <row r="33" spans="2:3" ht="15.75" thickBot="1">
      <c r="B33" s="39" t="s">
        <v>81</v>
      </c>
      <c r="C33" s="43">
        <v>550.20000000000005</v>
      </c>
    </row>
    <row r="34" spans="2:3" ht="15.75" thickBot="1">
      <c r="B34" s="39" t="s">
        <v>82</v>
      </c>
      <c r="C34" s="43">
        <v>393</v>
      </c>
    </row>
    <row r="35" spans="2:3" ht="15.75" thickBot="1">
      <c r="B35" s="44" t="s">
        <v>83</v>
      </c>
      <c r="C35" s="45">
        <v>4804.5200000000004</v>
      </c>
    </row>
    <row r="36" spans="2:3">
      <c r="B36" s="38"/>
      <c r="C36"/>
    </row>
    <row r="37" spans="2:3">
      <c r="B37" s="38"/>
      <c r="C37"/>
    </row>
  </sheetData>
  <sheetProtection formatCells="0" formatColumns="0" formatRows="0" insertColumns="0" insertRows="0" insertHyperlinks="0" deleteColumns="0" deleteRows="0" sort="0" autoFilter="0" pivotTables="0"/>
  <mergeCells count="11">
    <mergeCell ref="C7:D7"/>
    <mergeCell ref="C8:D8"/>
    <mergeCell ref="C9:D9"/>
    <mergeCell ref="C10:D10"/>
    <mergeCell ref="F7:L7"/>
    <mergeCell ref="F8:L15"/>
    <mergeCell ref="C11:D11"/>
    <mergeCell ref="C12:D12"/>
    <mergeCell ref="C13:D13"/>
    <mergeCell ref="C14:D14"/>
    <mergeCell ref="C15:D15"/>
  </mergeCells>
  <hyperlinks>
    <hyperlink ref="C15" r:id="rId1" xr:uid="{00000000-0004-0000-0000-000000000000}"/>
  </hyperlinks>
  <pageMargins left="0.7" right="0.7" top="0.75" bottom="0.75" header="0.3" footer="0.3"/>
  <pageSetup paperSize="9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PROPOSAL GENERAL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Van Roy</dc:creator>
  <cp:keywords/>
  <dc:description/>
  <cp:lastModifiedBy>Ellen Van Roy</cp:lastModifiedBy>
  <dcterms:created xsi:type="dcterms:W3CDTF">2021-11-22T14:46:26Z</dcterms:created>
  <dcterms:modified xsi:type="dcterms:W3CDTF">2024-07-02T14:23:15Z</dcterms:modified>
  <cp:category/>
</cp:coreProperties>
</file>